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1" i="1" l="1"/>
  <c r="C79" i="1"/>
  <c r="C77" i="1"/>
  <c r="C75" i="1"/>
  <c r="C68" i="1"/>
  <c r="H47" i="1"/>
  <c r="H45" i="1"/>
  <c r="H22" i="1"/>
  <c r="H28" i="1"/>
  <c r="H15" i="1"/>
  <c r="H57" i="1"/>
  <c r="H24" i="1" l="1"/>
  <c r="H18" i="1" l="1"/>
  <c r="H31" i="1" l="1"/>
  <c r="H36" i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<sst xmlns="http://schemas.openxmlformats.org/spreadsheetml/2006/main" count="171" uniqueCount="113">
  <si>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</si>
  <si>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</si>
  <si>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</si>
  <si>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</si>
  <si>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</si>
  <si>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</si>
  <si>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</si>
  <si>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</si>
  <si>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</si>
  <si>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</si>
  <si>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</si>
  <si>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</si>
  <si>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</si>
  <si>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</si>
  <si>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</si>
  <si>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</si>
  <si>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</si>
  <si>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</si>
  <si>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</si>
  <si>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</si>
  <si>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</si>
  <si>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</si>
  <si>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</si>
  <si>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</si>
  <si>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</si>
  <si>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</si>
  <si>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</si>
  <si>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</si>
  <si>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</si>
  <si>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</si>
  <si>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18.06.2024.godine Dom zdravlja Požarevac je izvršio plaćanje prema dobavljačima: </t>
  </si>
  <si>
    <t>Primljena i neutrošena participacija od 18.06.2024</t>
  </si>
  <si>
    <t>Dana: 18.06.2024</t>
  </si>
  <si>
    <t>Farmalogist</t>
  </si>
  <si>
    <t>Sopharma</t>
  </si>
  <si>
    <t>Vega</t>
  </si>
  <si>
    <t>Phoenix Pharma</t>
  </si>
  <si>
    <t>Medi labor</t>
  </si>
  <si>
    <t>Vicor</t>
  </si>
  <si>
    <t>Elektroprivreda Srbije</t>
  </si>
  <si>
    <t>Auto servis Dule</t>
  </si>
  <si>
    <t>Auto-Mirkos</t>
  </si>
  <si>
    <t>Elektroluks</t>
  </si>
  <si>
    <t>Infolab</t>
  </si>
  <si>
    <t>JKP VIK</t>
  </si>
  <si>
    <t>JKP Komunalne službe</t>
  </si>
  <si>
    <t>MT:S Telekom Srbija</t>
  </si>
  <si>
    <t>Papirdol</t>
  </si>
  <si>
    <t>Tip-top</t>
  </si>
  <si>
    <t>Tehnomarket</t>
  </si>
  <si>
    <t>Zavod za javno zdravlje</t>
  </si>
  <si>
    <t xml:space="preserve">Dunav osiguranje </t>
  </si>
  <si>
    <t>Globos osiguranje</t>
  </si>
  <si>
    <t>ZR Aleksandar Tošić</t>
  </si>
  <si>
    <t>240136977</t>
  </si>
  <si>
    <t>1104178575</t>
  </si>
  <si>
    <t>1104178846</t>
  </si>
  <si>
    <t>204635/24</t>
  </si>
  <si>
    <t>210205224</t>
  </si>
  <si>
    <t>24-RN004001159</t>
  </si>
  <si>
    <t>24-RN004001163</t>
  </si>
  <si>
    <t>210188224</t>
  </si>
  <si>
    <t>R24-02603</t>
  </si>
  <si>
    <t>R24-02604</t>
  </si>
  <si>
    <t>214404/24</t>
  </si>
  <si>
    <t>R24-02602</t>
  </si>
  <si>
    <t>KOM36918562</t>
  </si>
  <si>
    <t>49/2024</t>
  </si>
  <si>
    <t>48/2024</t>
  </si>
  <si>
    <t>24-40-1113</t>
  </si>
  <si>
    <t>FAMP-467-MPM/24</t>
  </si>
  <si>
    <t>5213-2024-TU-0797</t>
  </si>
  <si>
    <t>24-3023-009704</t>
  </si>
  <si>
    <t>24-3023-010417</t>
  </si>
  <si>
    <t>24-3023-010534</t>
  </si>
  <si>
    <t>24-3023-010742</t>
  </si>
  <si>
    <t>24-3023-010754</t>
  </si>
  <si>
    <t>24-3023-010908</t>
  </si>
  <si>
    <t>24-3023-011100</t>
  </si>
  <si>
    <t>835724</t>
  </si>
  <si>
    <t>835824</t>
  </si>
  <si>
    <t>835924</t>
  </si>
  <si>
    <t>836024</t>
  </si>
  <si>
    <t>910424</t>
  </si>
  <si>
    <t>910524</t>
  </si>
  <si>
    <t>910624</t>
  </si>
  <si>
    <t>24-272-012-1103548</t>
  </si>
  <si>
    <t>UGF0531/24-1177</t>
  </si>
  <si>
    <t>2400823</t>
  </si>
  <si>
    <t>23/24</t>
  </si>
  <si>
    <t>IF24-0296</t>
  </si>
  <si>
    <t>16/99-2646-70-2024</t>
  </si>
  <si>
    <t>51-1147-3059023</t>
  </si>
  <si>
    <t>51-1147-3058923</t>
  </si>
  <si>
    <t>51-1147-3058723</t>
  </si>
  <si>
    <t>51-1147-3058823</t>
  </si>
  <si>
    <t>51-1147-3059123</t>
  </si>
  <si>
    <t>51-1147-5010024</t>
  </si>
  <si>
    <t>51-1147-5010424</t>
  </si>
  <si>
    <t>51-1147-5010224</t>
  </si>
  <si>
    <t>51-1147-5010124</t>
  </si>
  <si>
    <t>51-1147-5009924</t>
  </si>
  <si>
    <t>51-1147-5010324</t>
  </si>
  <si>
    <t>IF255271/23</t>
  </si>
  <si>
    <t>IF255267/23</t>
  </si>
  <si>
    <t>IF255272/23</t>
  </si>
  <si>
    <t>100/2024</t>
  </si>
  <si>
    <t>19-1-128873-08202106</t>
  </si>
  <si>
    <t>LEKOVI-DIRETKNA PLAĆANJA</t>
  </si>
  <si>
    <t>SNITETSKI-DIREKTNA PLAĆANJA</t>
  </si>
  <si>
    <t>REAGENSI-DIREKTNA PLAĆANJA</t>
  </si>
  <si>
    <t>ENERGENTI-DIREKTNA PLAĆANJA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</si>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</sst>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1" xfId="2" applyBorder="1"/>
    <xf numFmtId="167" fontId="7" fillId="0" borderId="1" xfId="2" applyNumberFormat="1" applyFont="1" applyBorder="1"/>
    <xf numFmtId="49" fontId="7" fillId="0" borderId="1" xfId="2" applyNumberFormat="1" applyBorder="1"/>
    <xf numFmtId="167" fontId="8" fillId="0" borderId="1" xfId="2" applyNumberFormat="1" applyFont="1" applyBorder="1"/>
    <xf numFmtId="167" fontId="7" fillId="0" borderId="1" xfId="2" applyNumberFormat="1" applyFont="1" applyFill="1" applyBorder="1"/>
    <xf numFmtId="167" fontId="8" fillId="0" borderId="1" xfId="2" applyNumberFormat="1" applyFont="1" applyFill="1" applyBorder="1"/>
    <xf numFmtId="167" fontId="0" fillId="0" borderId="1" xfId="2" applyNumberFormat="1" applyFont="1" applyFill="1" applyBorder="1"/>
    <xf numFmtId="167" fontId="7" fillId="0" borderId="1" xfId="2" applyNumberFormat="1" applyFill="1" applyBorder="1"/>
    <xf numFmtId="167" fontId="9" fillId="0" borderId="1" xfId="2" applyNumberFormat="1" applyFont="1" applyFill="1" applyBorder="1"/>
    <xf numFmtId="4" fontId="8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1"/>
  <sheetViews>
    <sheetView tabSelected="1" topLeftCell="B100" zoomScaleNormal="100" workbookViewId="0">
      <selection activeCell="E129" sqref="E1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45461</v>
      </c>
      <c r="H12" s="12">
        <v>3120306.09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45461</v>
      </c>
      <c r="H13" s="1">
        <f>H14+H29-H37-H50</f>
        <v>2962455.6299999994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45461</v>
      </c>
      <c r="H14" s="2">
        <f>SUM(H15:H28)</f>
        <v>6616924.5699999994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2909.83+30054079.8-30054079.8</f>
        <v>2909.8299999982119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631305.4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f>764546+117060</f>
        <v>881606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1107803.6200000001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4034222.2-3626695.47+1393314.7+875211.9+1298054.1-72018.48-62197-172458.78-90415.38-688873.84+6028.8-0.06</f>
        <v>2894172.6900000004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433462.25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-258.74+0.8+6000+4100+10050+9850+4400+2050-6-26276.5+4000+5600+8250+2750-36599.42-164.81+9500+850+7000+3500</f>
        <v>88321.410000000193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45461</v>
      </c>
      <c r="H29" s="2">
        <f>H30+H31+H32+H33+H35+H36+H34</f>
        <v>86096.329999999973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45461</v>
      </c>
      <c r="H37" s="3">
        <f>SUM(H38:H49)</f>
        <v>3740565.27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2909.83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631305.4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f>764546+117060</f>
        <v>881606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1107803.6200000001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1083487.78+3240+30212.64</f>
        <v>1116940.42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45461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45461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</f>
        <v>157850.46000000043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3120306.09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37546.300000000003</v>
      </c>
      <c r="D63" s="56" t="s">
        <v>54</v>
      </c>
    </row>
    <row r="64" spans="2:12" x14ac:dyDescent="0.25">
      <c r="B64" s="54" t="s">
        <v>34</v>
      </c>
      <c r="C64" s="55">
        <v>30727.4</v>
      </c>
      <c r="D64" s="56" t="s">
        <v>55</v>
      </c>
    </row>
    <row r="65" spans="2:4" x14ac:dyDescent="0.25">
      <c r="B65" s="54" t="s">
        <v>34</v>
      </c>
      <c r="C65" s="55">
        <v>14753.2</v>
      </c>
      <c r="D65" s="56" t="s">
        <v>56</v>
      </c>
    </row>
    <row r="66" spans="2:4" x14ac:dyDescent="0.25">
      <c r="B66" s="54" t="s">
        <v>35</v>
      </c>
      <c r="C66" s="55">
        <v>238705.5</v>
      </c>
      <c r="D66" s="56" t="s">
        <v>57</v>
      </c>
    </row>
    <row r="67" spans="2:4" x14ac:dyDescent="0.25">
      <c r="B67" s="54" t="s">
        <v>36</v>
      </c>
      <c r="C67" s="55">
        <v>309573</v>
      </c>
      <c r="D67" s="56" t="s">
        <v>58</v>
      </c>
    </row>
    <row r="68" spans="2:4" x14ac:dyDescent="0.25">
      <c r="B68" s="63" t="s">
        <v>108</v>
      </c>
      <c r="C68" s="57">
        <f>SUM(C63:C67)</f>
        <v>631305.4</v>
      </c>
      <c r="D68" s="56"/>
    </row>
    <row r="69" spans="2:4" x14ac:dyDescent="0.25">
      <c r="B69" s="54" t="s">
        <v>37</v>
      </c>
      <c r="C69" s="55">
        <v>4560</v>
      </c>
      <c r="D69" s="56" t="s">
        <v>59</v>
      </c>
    </row>
    <row r="70" spans="2:4" x14ac:dyDescent="0.25">
      <c r="B70" s="54" t="s">
        <v>37</v>
      </c>
      <c r="C70" s="55">
        <v>46980</v>
      </c>
      <c r="D70" s="56" t="s">
        <v>60</v>
      </c>
    </row>
    <row r="71" spans="2:4" x14ac:dyDescent="0.25">
      <c r="B71" s="54" t="s">
        <v>36</v>
      </c>
      <c r="C71" s="55">
        <v>40140</v>
      </c>
      <c r="D71" s="56" t="s">
        <v>61</v>
      </c>
    </row>
    <row r="72" spans="2:4" x14ac:dyDescent="0.25">
      <c r="B72" s="54" t="s">
        <v>38</v>
      </c>
      <c r="C72" s="55">
        <v>42120</v>
      </c>
      <c r="D72" s="56" t="s">
        <v>62</v>
      </c>
    </row>
    <row r="73" spans="2:4" x14ac:dyDescent="0.25">
      <c r="B73" s="54" t="s">
        <v>38</v>
      </c>
      <c r="C73" s="55">
        <v>444806</v>
      </c>
      <c r="D73" s="56" t="s">
        <v>63</v>
      </c>
    </row>
    <row r="74" spans="2:4" x14ac:dyDescent="0.25">
      <c r="B74" s="54" t="s">
        <v>35</v>
      </c>
      <c r="C74" s="55">
        <v>185940</v>
      </c>
      <c r="D74" s="56" t="s">
        <v>64</v>
      </c>
    </row>
    <row r="75" spans="2:4" x14ac:dyDescent="0.25">
      <c r="B75" s="63" t="s">
        <v>109</v>
      </c>
      <c r="C75" s="57">
        <f>SUM(C69:C74)</f>
        <v>764546</v>
      </c>
      <c r="D75" s="56"/>
    </row>
    <row r="76" spans="2:4" x14ac:dyDescent="0.25">
      <c r="B76" s="54" t="s">
        <v>38</v>
      </c>
      <c r="C76" s="55">
        <v>117060</v>
      </c>
      <c r="D76" s="56" t="s">
        <v>65</v>
      </c>
    </row>
    <row r="77" spans="2:4" x14ac:dyDescent="0.25">
      <c r="B77" s="63" t="s">
        <v>110</v>
      </c>
      <c r="C77" s="57">
        <f>SUM(C76)</f>
        <v>117060</v>
      </c>
      <c r="D77" s="56"/>
    </row>
    <row r="78" spans="2:4" x14ac:dyDescent="0.25">
      <c r="B78" s="54" t="s">
        <v>39</v>
      </c>
      <c r="C78" s="58">
        <v>1107803.6200000001</v>
      </c>
      <c r="D78" s="56" t="s">
        <v>66</v>
      </c>
    </row>
    <row r="79" spans="2:4" x14ac:dyDescent="0.25">
      <c r="B79" s="63" t="s">
        <v>111</v>
      </c>
      <c r="C79" s="59">
        <f>SUM(C78)</f>
        <v>1107803.6200000001</v>
      </c>
      <c r="D79" s="56"/>
    </row>
    <row r="80" spans="2:4" x14ac:dyDescent="0.25">
      <c r="B80" s="54" t="s">
        <v>40</v>
      </c>
      <c r="C80" s="58">
        <v>55725</v>
      </c>
      <c r="D80" s="56" t="s">
        <v>67</v>
      </c>
    </row>
    <row r="81" spans="2:4" x14ac:dyDescent="0.25">
      <c r="B81" s="54" t="s">
        <v>40</v>
      </c>
      <c r="C81" s="58">
        <v>77000</v>
      </c>
      <c r="D81" s="56" t="s">
        <v>68</v>
      </c>
    </row>
    <row r="82" spans="2:4" x14ac:dyDescent="0.25">
      <c r="B82" s="54" t="s">
        <v>41</v>
      </c>
      <c r="C82" s="58">
        <v>3855.6</v>
      </c>
      <c r="D82" s="56" t="s">
        <v>69</v>
      </c>
    </row>
    <row r="83" spans="2:4" x14ac:dyDescent="0.25">
      <c r="B83" s="54" t="s">
        <v>42</v>
      </c>
      <c r="C83" s="58">
        <v>520</v>
      </c>
      <c r="D83" s="56" t="s">
        <v>70</v>
      </c>
    </row>
    <row r="84" spans="2:4" x14ac:dyDescent="0.25">
      <c r="B84" s="54" t="s">
        <v>43</v>
      </c>
      <c r="C84" s="58">
        <v>210000</v>
      </c>
      <c r="D84" s="56" t="s">
        <v>71</v>
      </c>
    </row>
    <row r="85" spans="2:4" x14ac:dyDescent="0.25">
      <c r="B85" s="54" t="s">
        <v>44</v>
      </c>
      <c r="C85" s="58">
        <v>14714.73</v>
      </c>
      <c r="D85" s="56" t="s">
        <v>72</v>
      </c>
    </row>
    <row r="86" spans="2:4" x14ac:dyDescent="0.25">
      <c r="B86" s="54" t="s">
        <v>44</v>
      </c>
      <c r="C86" s="58">
        <v>2868.91</v>
      </c>
      <c r="D86" s="56" t="s">
        <v>73</v>
      </c>
    </row>
    <row r="87" spans="2:4" x14ac:dyDescent="0.25">
      <c r="B87" s="54" t="s">
        <v>44</v>
      </c>
      <c r="C87" s="58">
        <v>94406.95</v>
      </c>
      <c r="D87" s="56" t="s">
        <v>74</v>
      </c>
    </row>
    <row r="88" spans="2:4" x14ac:dyDescent="0.25">
      <c r="B88" s="54" t="s">
        <v>44</v>
      </c>
      <c r="C88" s="58">
        <v>4365.08</v>
      </c>
      <c r="D88" s="56" t="s">
        <v>75</v>
      </c>
    </row>
    <row r="89" spans="2:4" x14ac:dyDescent="0.25">
      <c r="B89" s="54" t="s">
        <v>44</v>
      </c>
      <c r="C89" s="58">
        <v>29144.83</v>
      </c>
      <c r="D89" s="56" t="s">
        <v>76</v>
      </c>
    </row>
    <row r="90" spans="2:4" x14ac:dyDescent="0.25">
      <c r="B90" s="54" t="s">
        <v>44</v>
      </c>
      <c r="C90" s="58">
        <v>25537.3</v>
      </c>
      <c r="D90" s="56" t="s">
        <v>77</v>
      </c>
    </row>
    <row r="91" spans="2:4" x14ac:dyDescent="0.25">
      <c r="B91" s="54" t="s">
        <v>44</v>
      </c>
      <c r="C91" s="58">
        <v>54569.29</v>
      </c>
      <c r="D91" s="56" t="s">
        <v>78</v>
      </c>
    </row>
    <row r="92" spans="2:4" x14ac:dyDescent="0.25">
      <c r="B92" s="54" t="s">
        <v>45</v>
      </c>
      <c r="C92" s="58">
        <v>52756</v>
      </c>
      <c r="D92" s="56" t="s">
        <v>79</v>
      </c>
    </row>
    <row r="93" spans="2:4" x14ac:dyDescent="0.25">
      <c r="B93" s="54" t="s">
        <v>45</v>
      </c>
      <c r="C93" s="58">
        <v>31944</v>
      </c>
      <c r="D93" s="56" t="s">
        <v>80</v>
      </c>
    </row>
    <row r="94" spans="2:4" x14ac:dyDescent="0.25">
      <c r="B94" s="54" t="s">
        <v>45</v>
      </c>
      <c r="C94" s="58">
        <v>52272</v>
      </c>
      <c r="D94" s="56" t="s">
        <v>81</v>
      </c>
    </row>
    <row r="95" spans="2:4" x14ac:dyDescent="0.25">
      <c r="B95" s="54" t="s">
        <v>45</v>
      </c>
      <c r="C95" s="58">
        <v>396.88</v>
      </c>
      <c r="D95" s="56" t="s">
        <v>82</v>
      </c>
    </row>
    <row r="96" spans="2:4" x14ac:dyDescent="0.25">
      <c r="B96" s="54" t="s">
        <v>45</v>
      </c>
      <c r="C96" s="58">
        <v>261.36</v>
      </c>
      <c r="D96" s="56" t="s">
        <v>83</v>
      </c>
    </row>
    <row r="97" spans="2:4" x14ac:dyDescent="0.25">
      <c r="B97" s="54" t="s">
        <v>45</v>
      </c>
      <c r="C97" s="58">
        <v>12351.68</v>
      </c>
      <c r="D97" s="56" t="s">
        <v>84</v>
      </c>
    </row>
    <row r="98" spans="2:4" x14ac:dyDescent="0.25">
      <c r="B98" s="54" t="s">
        <v>45</v>
      </c>
      <c r="C98" s="58">
        <v>667.92</v>
      </c>
      <c r="D98" s="56" t="s">
        <v>85</v>
      </c>
    </row>
    <row r="99" spans="2:4" x14ac:dyDescent="0.25">
      <c r="B99" s="54" t="s">
        <v>46</v>
      </c>
      <c r="C99" s="60">
        <v>25833.56</v>
      </c>
      <c r="D99" s="56" t="s">
        <v>86</v>
      </c>
    </row>
    <row r="100" spans="2:4" x14ac:dyDescent="0.25">
      <c r="B100" s="54" t="s">
        <v>46</v>
      </c>
      <c r="C100" s="58">
        <v>1798.8</v>
      </c>
      <c r="D100" s="56" t="s">
        <v>87</v>
      </c>
    </row>
    <row r="101" spans="2:4" x14ac:dyDescent="0.25">
      <c r="B101" s="54" t="s">
        <v>47</v>
      </c>
      <c r="C101" s="58">
        <v>64680</v>
      </c>
      <c r="D101" s="56" t="s">
        <v>88</v>
      </c>
    </row>
    <row r="102" spans="2:4" x14ac:dyDescent="0.25">
      <c r="B102" s="54" t="s">
        <v>48</v>
      </c>
      <c r="C102" s="58">
        <v>49350</v>
      </c>
      <c r="D102" s="56" t="s">
        <v>89</v>
      </c>
    </row>
    <row r="103" spans="2:4" x14ac:dyDescent="0.25">
      <c r="B103" s="54" t="s">
        <v>49</v>
      </c>
      <c r="C103" s="58">
        <v>3600</v>
      </c>
      <c r="D103" s="56" t="s">
        <v>90</v>
      </c>
    </row>
    <row r="104" spans="2:4" x14ac:dyDescent="0.25">
      <c r="B104" s="54" t="s">
        <v>50</v>
      </c>
      <c r="C104" s="58">
        <v>29400</v>
      </c>
      <c r="D104" s="56" t="s">
        <v>91</v>
      </c>
    </row>
    <row r="105" spans="2:4" x14ac:dyDescent="0.25">
      <c r="B105" s="54" t="s">
        <v>51</v>
      </c>
      <c r="C105" s="58">
        <v>2833.88</v>
      </c>
      <c r="D105" s="56" t="s">
        <v>92</v>
      </c>
    </row>
    <row r="106" spans="2:4" x14ac:dyDescent="0.25">
      <c r="B106" s="54" t="s">
        <v>51</v>
      </c>
      <c r="C106" s="58">
        <v>3351.72</v>
      </c>
      <c r="D106" s="56" t="s">
        <v>93</v>
      </c>
    </row>
    <row r="107" spans="2:4" x14ac:dyDescent="0.25">
      <c r="B107" s="54" t="s">
        <v>51</v>
      </c>
      <c r="C107" s="58">
        <v>5881.24</v>
      </c>
      <c r="D107" s="56" t="s">
        <v>94</v>
      </c>
    </row>
    <row r="108" spans="2:4" x14ac:dyDescent="0.25">
      <c r="B108" s="54" t="s">
        <v>51</v>
      </c>
      <c r="C108" s="58">
        <v>23768.9</v>
      </c>
      <c r="D108" s="56" t="s">
        <v>95</v>
      </c>
    </row>
    <row r="109" spans="2:4" x14ac:dyDescent="0.25">
      <c r="B109" s="54" t="s">
        <v>51</v>
      </c>
      <c r="C109" s="58">
        <v>28027.38</v>
      </c>
      <c r="D109" s="56" t="s">
        <v>96</v>
      </c>
    </row>
    <row r="110" spans="2:4" x14ac:dyDescent="0.25">
      <c r="B110" s="54" t="s">
        <v>51</v>
      </c>
      <c r="C110" s="58">
        <v>784</v>
      </c>
      <c r="D110" s="56" t="s">
        <v>97</v>
      </c>
    </row>
    <row r="111" spans="2:4" x14ac:dyDescent="0.25">
      <c r="B111" s="54" t="s">
        <v>51</v>
      </c>
      <c r="C111" s="58">
        <v>6277</v>
      </c>
      <c r="D111" s="56" t="s">
        <v>98</v>
      </c>
    </row>
    <row r="112" spans="2:4" x14ac:dyDescent="0.25">
      <c r="B112" s="54" t="s">
        <v>51</v>
      </c>
      <c r="C112" s="58">
        <v>2409</v>
      </c>
      <c r="D112" s="56" t="s">
        <v>99</v>
      </c>
    </row>
    <row r="113" spans="2:4" x14ac:dyDescent="0.25">
      <c r="B113" s="54" t="s">
        <v>51</v>
      </c>
      <c r="C113" s="58">
        <v>784</v>
      </c>
      <c r="D113" s="56" t="s">
        <v>100</v>
      </c>
    </row>
    <row r="114" spans="2:4" x14ac:dyDescent="0.25">
      <c r="B114" s="54" t="s">
        <v>51</v>
      </c>
      <c r="C114" s="58">
        <v>784</v>
      </c>
      <c r="D114" s="56" t="s">
        <v>101</v>
      </c>
    </row>
    <row r="115" spans="2:4" x14ac:dyDescent="0.25">
      <c r="B115" s="54" t="s">
        <v>51</v>
      </c>
      <c r="C115" s="58">
        <v>1959</v>
      </c>
      <c r="D115" s="56" t="s">
        <v>102</v>
      </c>
    </row>
    <row r="116" spans="2:4" x14ac:dyDescent="0.25">
      <c r="B116" s="54" t="s">
        <v>52</v>
      </c>
      <c r="C116" s="58">
        <v>4449</v>
      </c>
      <c r="D116" s="56" t="s">
        <v>103</v>
      </c>
    </row>
    <row r="117" spans="2:4" x14ac:dyDescent="0.25">
      <c r="B117" s="54" t="s">
        <v>52</v>
      </c>
      <c r="C117" s="61">
        <v>17076</v>
      </c>
      <c r="D117" s="56" t="s">
        <v>104</v>
      </c>
    </row>
    <row r="118" spans="2:4" x14ac:dyDescent="0.25">
      <c r="B118" s="54" t="s">
        <v>52</v>
      </c>
      <c r="C118" s="62">
        <v>11728</v>
      </c>
      <c r="D118" s="56" t="s">
        <v>105</v>
      </c>
    </row>
    <row r="119" spans="2:4" x14ac:dyDescent="0.25">
      <c r="B119" s="54" t="s">
        <v>53</v>
      </c>
      <c r="C119" s="62">
        <v>15240</v>
      </c>
      <c r="D119" s="56" t="s">
        <v>106</v>
      </c>
    </row>
    <row r="120" spans="2:4" x14ac:dyDescent="0.25">
      <c r="B120" s="54" t="s">
        <v>44</v>
      </c>
      <c r="C120" s="61">
        <v>60114.77</v>
      </c>
      <c r="D120" s="56" t="s">
        <v>107</v>
      </c>
    </row>
    <row r="121" spans="2:4" x14ac:dyDescent="0.25">
      <c r="B121" s="63" t="s">
        <v>112</v>
      </c>
      <c r="C121" s="59">
        <f>SUM(C80:C120)</f>
        <v>1083487.78</v>
      </c>
      <c r="D121" s="5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2024-06-19T10:15:33Z</dcterms:modified>
  <cp:category/>
  <cp:contentStatus/>
</cp:coreProperties>
</file>